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FOR SHRADHA " sheetId="1" r:id="rId1"/>
    <sheet name="FOR ARCHANA 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49" i="1" l="1"/>
  <c r="Q48" i="1"/>
  <c r="Q49" i="1" s="1"/>
  <c r="N48" i="1"/>
  <c r="J48" i="1"/>
  <c r="J49" i="1" s="1"/>
  <c r="I48" i="1"/>
  <c r="I49" i="1" s="1"/>
  <c r="Q47" i="1"/>
  <c r="N47" i="1"/>
  <c r="J47" i="1"/>
  <c r="K47" i="1" s="1"/>
  <c r="I47" i="1"/>
  <c r="Q46" i="1"/>
  <c r="N46" i="1"/>
  <c r="K46" i="1"/>
  <c r="Q45" i="1"/>
  <c r="N45" i="1"/>
  <c r="K45" i="1"/>
  <c r="Q44" i="1"/>
  <c r="N44" i="1"/>
  <c r="K44" i="1"/>
  <c r="Q43" i="1"/>
  <c r="N43" i="1"/>
  <c r="K43" i="1"/>
  <c r="Q42" i="1"/>
  <c r="N42" i="1"/>
  <c r="K42" i="1"/>
  <c r="Q41" i="1"/>
  <c r="N41" i="1"/>
  <c r="K41" i="1"/>
  <c r="Q40" i="1"/>
  <c r="N40" i="1"/>
  <c r="K40" i="1"/>
  <c r="Q39" i="1"/>
  <c r="N39" i="1"/>
  <c r="K39" i="1"/>
  <c r="Q38" i="1"/>
  <c r="N38" i="1"/>
  <c r="K38" i="1"/>
  <c r="K48" i="1" l="1"/>
  <c r="K49" i="1" s="1"/>
</calcChain>
</file>

<file path=xl/sharedStrings.xml><?xml version="1.0" encoding="utf-8"?>
<sst xmlns="http://schemas.openxmlformats.org/spreadsheetml/2006/main" count="163" uniqueCount="114">
  <si>
    <t>184</t>
  </si>
  <si>
    <t>002</t>
  </si>
  <si>
    <t>041</t>
  </si>
  <si>
    <t>086</t>
  </si>
  <si>
    <t>087</t>
  </si>
  <si>
    <t>241</t>
  </si>
  <si>
    <t>122</t>
  </si>
  <si>
    <t xml:space="preserve">S NO </t>
  </si>
  <si>
    <t>SUBJECT</t>
  </si>
  <si>
    <t>PI</t>
  </si>
  <si>
    <t xml:space="preserve">NAME OF THE TEACHER </t>
  </si>
  <si>
    <t>MRS ZULEKHA MOMIN</t>
  </si>
  <si>
    <t xml:space="preserve"> MRS SWADHA SHUKLA</t>
  </si>
  <si>
    <t>MRS P M BINDU/MRS LEENA SHA / MR ARVIND INHE</t>
  </si>
  <si>
    <t>MRS VIDYA N /MRS ARCHANA U /MRS VAISHALI</t>
  </si>
  <si>
    <t>MRS ANNAPURNA KAUL/MRS JATINDER</t>
  </si>
  <si>
    <t>MR B D JOSHI</t>
  </si>
  <si>
    <t>RESULT CLASS X 2021-22</t>
  </si>
  <si>
    <t>301</t>
  </si>
  <si>
    <t>042</t>
  </si>
  <si>
    <t>043</t>
  </si>
  <si>
    <t>083</t>
  </si>
  <si>
    <t>302</t>
  </si>
  <si>
    <t>044</t>
  </si>
  <si>
    <t>030</t>
  </si>
  <si>
    <t>054</t>
  </si>
  <si>
    <t>055</t>
  </si>
  <si>
    <t>065</t>
  </si>
  <si>
    <t>MR S BALAJI</t>
  </si>
  <si>
    <t>MRS K BALAJI /MR SURENDRA JANGDEKAR</t>
  </si>
  <si>
    <t>MR VILAS PAWAR</t>
  </si>
  <si>
    <t>MRS VRINDA JOSHI</t>
  </si>
  <si>
    <t>MRS SHRADHA JOSHI</t>
  </si>
  <si>
    <t xml:space="preserve">MR C B ALOK </t>
  </si>
  <si>
    <t>MRS ARCHANA UPADHYAYA</t>
  </si>
  <si>
    <t>MRS FARIDA BANU</t>
  </si>
  <si>
    <t>MRS HANSA ARORA</t>
  </si>
  <si>
    <t>RESULT CLASS XII 2021-22</t>
  </si>
  <si>
    <t>OVER ALL PI OF THE SCHOOL FOR CLASS XII    =   45.64</t>
  </si>
  <si>
    <t xml:space="preserve"> PI OF THE SCHOOL FOR CLASS XII     (COMMERCE STREAM )   =  47.12</t>
  </si>
  <si>
    <t xml:space="preserve"> PI OF THE SCHOOL FOR CLASS XII     (SCIENCE  STREAM )   =  33.18</t>
  </si>
  <si>
    <t>PASS %    =     94.2</t>
  </si>
  <si>
    <t>YASHWANT BALAJI</t>
  </si>
  <si>
    <t>ADITI DIPAK JADHAV</t>
  </si>
  <si>
    <t>VISHAKHA PRADEEP KULKARNI</t>
  </si>
  <si>
    <t>NAME</t>
  </si>
  <si>
    <t>MARKS(500)</t>
  </si>
  <si>
    <t>BHAGYASHREE BISWAL</t>
  </si>
  <si>
    <t>RAJYASHREE BISWAL</t>
  </si>
  <si>
    <t>BANSODE SHREYA ANIL</t>
  </si>
  <si>
    <t xml:space="preserve">CLASS - XII </t>
  </si>
  <si>
    <t>MARKS (500)</t>
  </si>
  <si>
    <t>PERCENTAGE</t>
  </si>
  <si>
    <t>OVER ALL TOPPERS  + SCIENCE TOPPERS</t>
  </si>
  <si>
    <t>DARSHANI SENGAR</t>
  </si>
  <si>
    <t>TANU KUMARI</t>
  </si>
  <si>
    <t>KESHAV SANKRIT</t>
  </si>
  <si>
    <t xml:space="preserve">CLASS - X  TOPPER'S LIST </t>
  </si>
  <si>
    <t>Appeared</t>
  </si>
  <si>
    <t>Passed</t>
  </si>
  <si>
    <t>Fail &amp; Compartment</t>
  </si>
  <si>
    <t>Absent</t>
  </si>
  <si>
    <t>Pass %</t>
  </si>
  <si>
    <t>41-50</t>
  </si>
  <si>
    <t>61-70</t>
  </si>
  <si>
    <t>71-80</t>
  </si>
  <si>
    <t>81-90</t>
  </si>
  <si>
    <t>90 - 100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</si>
  <si>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</si>
  <si>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</si>
  <si>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</si>
  <si>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</si>
  <si>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</si>
  <si>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</si>
  <si>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</si>
  <si>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</si>
  <si>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</si>
  <si>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Grade Count</t>
  </si>
  <si>
    <t>1 fail. 11 compt</t>
  </si>
  <si>
    <t>PASS %    =    89.16</t>
  </si>
  <si>
    <t>COMMERECE TOPPER ( CLASS XII)</t>
  </si>
  <si>
    <t>ENGLISH</t>
  </si>
  <si>
    <t>HINDI</t>
  </si>
  <si>
    <t>MATHS (STD)</t>
  </si>
  <si>
    <t>SCIENCE</t>
  </si>
  <si>
    <t>SOCIAL SCIENCE</t>
  </si>
  <si>
    <t>MATHS BASIC</t>
  </si>
  <si>
    <t>SKT</t>
  </si>
  <si>
    <t>TOTAL APPEARED</t>
  </si>
  <si>
    <t>TOTAL PASSED</t>
  </si>
  <si>
    <t>PASS PERCENTAGE</t>
  </si>
  <si>
    <t>FOR CLASS XII  OVER ALL (2021-22)</t>
  </si>
  <si>
    <t>Class X  2021-22 Result</t>
  </si>
  <si>
    <t>FOR</t>
  </si>
  <si>
    <t>FOR CLASS X OVER ALL (2021-22)</t>
  </si>
  <si>
    <t>GRADE/PI</t>
  </si>
  <si>
    <t>MRS.ZULEKHA 10ABC ENGLISH</t>
  </si>
  <si>
    <t>MRS.DARSHANA 10A HINDI</t>
  </si>
  <si>
    <t>MRS SWADHA 10BC HINDI</t>
  </si>
  <si>
    <t>MRS.VIDYA  MRS.ARCHANA MR VILAS PAWAR 10ABC SCIENCE</t>
  </si>
  <si>
    <t>MS J P KAUR 10AB SO.SCI</t>
  </si>
  <si>
    <t>MRS A KAUL 10C SO.SCI</t>
  </si>
  <si>
    <t>DR. B.D. JOSHI 10AC SKT</t>
  </si>
  <si>
    <t>MRS BINDU P M 10A MATHS STD</t>
  </si>
  <si>
    <t>MRS BINDU P M 10A MATHS BASIC</t>
  </si>
  <si>
    <t xml:space="preserve">MRS BINDU P M 10A MATHS </t>
  </si>
  <si>
    <t>MR. ARVIND INHE 10B MATHS STD</t>
  </si>
  <si>
    <t>MR. ARVIND INHE 10B MATHS BASIC</t>
  </si>
  <si>
    <t xml:space="preserve">MR. ARVIND INHE 10B MATHS </t>
  </si>
  <si>
    <t>MRS LEENA SAHA 10C MATHS STD</t>
  </si>
  <si>
    <t>MRS LEENA SAHA 10C MATHS BASIC</t>
  </si>
  <si>
    <t xml:space="preserve">MRS LEENA SAHA 10C MATHS </t>
  </si>
  <si>
    <t>NO.OF STUDENTS</t>
  </si>
  <si>
    <t>WEIGHTAGE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</si>
</sst>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Border="1"/>
    <xf numFmtId="0" fontId="0" fillId="0" borderId="1" xfId="0" applyFont="1" applyBorder="1" applyAlignment="1">
      <alignment wrapText="1"/>
    </xf>
    <xf numFmtId="0" fontId="9" fillId="0" borderId="1" xfId="0" applyFont="1" applyBorder="1"/>
    <xf numFmtId="2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9"/>
  <sheetViews>
    <sheetView tabSelected="1" topLeftCell="A37" workbookViewId="0">
      <selection activeCell="D51" sqref="D51"/>
    </sheetView>
  </sheetViews>
  <sheetFormatPr defaultRowHeight="15" x14ac:dyDescent="0.25"/>
  <cols>
    <col min="1" max="1" width="5" customWidth="1"/>
    <col min="3" max="3" width="12" bestFit="1" customWidth="1"/>
    <col min="4" max="4" width="27.85546875" customWidth="1"/>
    <col min="6" max="6" width="28.42578125" bestFit="1" customWidth="1"/>
  </cols>
  <sheetData>
    <row r="3" spans="1:6" x14ac:dyDescent="0.25">
      <c r="A3" s="2" t="s">
        <v>17</v>
      </c>
      <c r="B3" s="2"/>
      <c r="C3" s="2"/>
      <c r="D3" s="2"/>
    </row>
    <row r="4" spans="1:6" ht="15.75" thickBot="1" x14ac:dyDescent="0.3">
      <c r="A4" s="3" t="s">
        <v>7</v>
      </c>
      <c r="B4" s="3" t="s">
        <v>8</v>
      </c>
      <c r="C4" s="4" t="s">
        <v>9</v>
      </c>
      <c r="D4" s="4" t="s">
        <v>10</v>
      </c>
    </row>
    <row r="5" spans="1:6" ht="15.75" thickBot="1" x14ac:dyDescent="0.3">
      <c r="A5" s="3">
        <v>1</v>
      </c>
      <c r="B5" s="3" t="s">
        <v>0</v>
      </c>
      <c r="C5" s="7">
        <v>54.406474820143877</v>
      </c>
      <c r="D5" s="3" t="s">
        <v>11</v>
      </c>
      <c r="E5" s="8"/>
    </row>
    <row r="6" spans="1:6" ht="15.75" thickBot="1" x14ac:dyDescent="0.3">
      <c r="A6" s="3">
        <v>2</v>
      </c>
      <c r="B6" s="3" t="s">
        <v>1</v>
      </c>
      <c r="C6" s="7">
        <v>53.488372093023258</v>
      </c>
      <c r="D6" s="3" t="s">
        <v>12</v>
      </c>
      <c r="E6" s="8"/>
    </row>
    <row r="7" spans="1:6" ht="15.75" thickBot="1" x14ac:dyDescent="0.3">
      <c r="A7" s="3">
        <v>3</v>
      </c>
      <c r="B7" s="3" t="s">
        <v>2</v>
      </c>
      <c r="C7" s="7">
        <v>54.122340425531917</v>
      </c>
      <c r="D7" s="3" t="s">
        <v>13</v>
      </c>
      <c r="E7" s="8"/>
    </row>
    <row r="8" spans="1:6" ht="15.75" thickBot="1" x14ac:dyDescent="0.3">
      <c r="A8" s="3">
        <v>4</v>
      </c>
      <c r="B8" s="3" t="s">
        <v>3</v>
      </c>
      <c r="C8" s="7">
        <v>50</v>
      </c>
      <c r="D8" s="3" t="s">
        <v>14</v>
      </c>
      <c r="E8" s="8"/>
    </row>
    <row r="9" spans="1:6" ht="15.75" thickBot="1" x14ac:dyDescent="0.3">
      <c r="A9" s="3">
        <v>5</v>
      </c>
      <c r="B9" s="3" t="s">
        <v>4</v>
      </c>
      <c r="C9" s="7">
        <v>54.226618705035968</v>
      </c>
      <c r="D9" s="3" t="s">
        <v>15</v>
      </c>
      <c r="E9" s="8"/>
    </row>
    <row r="10" spans="1:6" ht="15.75" thickBot="1" x14ac:dyDescent="0.3">
      <c r="A10" s="3">
        <v>6</v>
      </c>
      <c r="B10" s="3" t="s">
        <v>5</v>
      </c>
      <c r="C10" s="7">
        <v>50.833333333333343</v>
      </c>
      <c r="D10" s="3" t="s">
        <v>13</v>
      </c>
      <c r="E10" s="8"/>
    </row>
    <row r="11" spans="1:6" ht="15.75" thickBot="1" x14ac:dyDescent="0.3">
      <c r="A11" s="3">
        <v>7</v>
      </c>
      <c r="B11" s="3" t="s">
        <v>6</v>
      </c>
      <c r="C11" s="7">
        <v>58.75</v>
      </c>
      <c r="D11" s="3" t="s">
        <v>16</v>
      </c>
      <c r="E11" s="8"/>
    </row>
    <row r="12" spans="1:6" x14ac:dyDescent="0.25">
      <c r="A12" t="s">
        <v>41</v>
      </c>
      <c r="B12" s="5"/>
      <c r="C12" s="5"/>
      <c r="D12" s="5"/>
    </row>
    <row r="13" spans="1:6" x14ac:dyDescent="0.25">
      <c r="A13" s="5"/>
      <c r="B13" s="5"/>
      <c r="C13" s="5"/>
      <c r="D13" s="5"/>
    </row>
    <row r="14" spans="1:6" x14ac:dyDescent="0.25">
      <c r="A14" s="5"/>
      <c r="B14" s="5"/>
      <c r="C14" s="5"/>
      <c r="D14" s="5"/>
    </row>
    <row r="15" spans="1:6" x14ac:dyDescent="0.25">
      <c r="A15" s="6" t="s">
        <v>37</v>
      </c>
      <c r="B15" s="6"/>
      <c r="C15" s="6"/>
      <c r="D15" s="6"/>
      <c r="F15" s="3"/>
    </row>
    <row r="16" spans="1:6" x14ac:dyDescent="0.25">
      <c r="A16" s="3" t="s">
        <v>7</v>
      </c>
      <c r="B16" s="3" t="s">
        <v>8</v>
      </c>
      <c r="C16" s="4" t="s">
        <v>9</v>
      </c>
      <c r="D16" s="4" t="s">
        <v>10</v>
      </c>
      <c r="F16" s="3"/>
    </row>
    <row r="17" spans="1:6" x14ac:dyDescent="0.25">
      <c r="A17" s="3">
        <v>1</v>
      </c>
      <c r="B17" s="3" t="s">
        <v>18</v>
      </c>
      <c r="C17" s="7">
        <v>44.791666666666657</v>
      </c>
      <c r="D17" s="3" t="s">
        <v>28</v>
      </c>
      <c r="F17" s="3"/>
    </row>
    <row r="18" spans="1:6" x14ac:dyDescent="0.25">
      <c r="A18" s="3">
        <v>2</v>
      </c>
      <c r="B18" s="3" t="s">
        <v>2</v>
      </c>
      <c r="C18" s="7">
        <v>32.936507936507937</v>
      </c>
      <c r="D18" s="3" t="s">
        <v>29</v>
      </c>
    </row>
    <row r="19" spans="1:6" x14ac:dyDescent="0.25">
      <c r="A19" s="3">
        <v>3</v>
      </c>
      <c r="B19" s="3" t="s">
        <v>19</v>
      </c>
      <c r="C19" s="7">
        <v>44.21875</v>
      </c>
      <c r="D19" s="3" t="s">
        <v>30</v>
      </c>
    </row>
    <row r="20" spans="1:6" x14ac:dyDescent="0.25">
      <c r="A20" s="3">
        <v>4</v>
      </c>
      <c r="B20" s="3" t="s">
        <v>20</v>
      </c>
      <c r="C20" s="7">
        <v>40.9375</v>
      </c>
      <c r="D20" s="3" t="s">
        <v>31</v>
      </c>
    </row>
    <row r="21" spans="1:6" x14ac:dyDescent="0.25">
      <c r="A21" s="3">
        <v>5</v>
      </c>
      <c r="B21" s="3" t="s">
        <v>21</v>
      </c>
      <c r="C21" s="7">
        <v>52.743902439024389</v>
      </c>
      <c r="D21" s="3" t="s">
        <v>32</v>
      </c>
    </row>
    <row r="22" spans="1:6" x14ac:dyDescent="0.25">
      <c r="A22" s="3">
        <v>6</v>
      </c>
      <c r="B22" s="3" t="s">
        <v>22</v>
      </c>
      <c r="C22" s="7">
        <v>48.529411764705877</v>
      </c>
      <c r="D22" s="3" t="s">
        <v>33</v>
      </c>
    </row>
    <row r="23" spans="1:6" x14ac:dyDescent="0.25">
      <c r="A23" s="3">
        <v>7</v>
      </c>
      <c r="B23" s="3" t="s">
        <v>23</v>
      </c>
      <c r="C23" s="7">
        <v>55.092592592592602</v>
      </c>
      <c r="D23" s="3" t="s">
        <v>34</v>
      </c>
    </row>
    <row r="24" spans="1:6" x14ac:dyDescent="0.25">
      <c r="A24" s="3">
        <v>8</v>
      </c>
      <c r="B24" s="3" t="s">
        <v>24</v>
      </c>
      <c r="C24" s="7">
        <v>50.3125</v>
      </c>
      <c r="D24" s="3" t="s">
        <v>35</v>
      </c>
    </row>
    <row r="25" spans="1:6" x14ac:dyDescent="0.25">
      <c r="A25" s="3">
        <v>9</v>
      </c>
      <c r="B25" s="3" t="s">
        <v>25</v>
      </c>
      <c r="C25" s="7">
        <v>56.5625</v>
      </c>
      <c r="D25" s="3" t="s">
        <v>36</v>
      </c>
    </row>
    <row r="26" spans="1:6" x14ac:dyDescent="0.25">
      <c r="A26" s="3">
        <v>10</v>
      </c>
      <c r="B26" s="3" t="s">
        <v>26</v>
      </c>
      <c r="C26" s="7">
        <v>47.5</v>
      </c>
      <c r="D26" s="3" t="s">
        <v>36</v>
      </c>
    </row>
    <row r="27" spans="1:6" x14ac:dyDescent="0.25">
      <c r="A27" s="3">
        <v>11</v>
      </c>
      <c r="B27" s="3" t="s">
        <v>27</v>
      </c>
      <c r="C27" s="7">
        <v>25</v>
      </c>
      <c r="D27" s="3" t="s">
        <v>32</v>
      </c>
    </row>
    <row r="31" spans="1:6" ht="15.75" x14ac:dyDescent="0.25">
      <c r="B31" s="27" t="s">
        <v>38</v>
      </c>
      <c r="C31" s="27"/>
    </row>
    <row r="32" spans="1:6" ht="15.75" x14ac:dyDescent="0.25">
      <c r="B32" s="27" t="s">
        <v>40</v>
      </c>
      <c r="C32" s="27"/>
    </row>
    <row r="33" spans="1:17" ht="15.75" x14ac:dyDescent="0.25">
      <c r="B33" s="27" t="s">
        <v>39</v>
      </c>
      <c r="C33" s="27"/>
    </row>
    <row r="34" spans="1:17" ht="15.75" x14ac:dyDescent="0.25">
      <c r="B34" s="27" t="s">
        <v>79</v>
      </c>
      <c r="C34" s="27"/>
    </row>
    <row r="37" spans="1:17" ht="143.25" x14ac:dyDescent="0.25">
      <c r="A37" s="26" t="s">
        <v>95</v>
      </c>
      <c r="B37" s="26" t="s">
        <v>96</v>
      </c>
      <c r="C37" s="26" t="s">
        <v>97</v>
      </c>
      <c r="D37" s="26" t="s">
        <v>98</v>
      </c>
      <c r="E37" s="26" t="s">
        <v>99</v>
      </c>
      <c r="F37" s="28" t="s">
        <v>100</v>
      </c>
      <c r="G37" s="28" t="s">
        <v>101</v>
      </c>
      <c r="H37" s="26" t="s">
        <v>102</v>
      </c>
      <c r="I37" s="26" t="s">
        <v>103</v>
      </c>
      <c r="J37" s="26" t="s">
        <v>104</v>
      </c>
      <c r="K37" s="26" t="s">
        <v>105</v>
      </c>
      <c r="L37" s="26" t="s">
        <v>106</v>
      </c>
      <c r="M37" s="26" t="s">
        <v>107</v>
      </c>
      <c r="N37" s="26" t="s">
        <v>108</v>
      </c>
      <c r="O37" s="26" t="s">
        <v>109</v>
      </c>
      <c r="P37" s="26" t="s">
        <v>110</v>
      </c>
      <c r="Q37" s="26" t="s">
        <v>111</v>
      </c>
    </row>
    <row r="38" spans="1:17" x14ac:dyDescent="0.25">
      <c r="A38" s="29" t="s">
        <v>68</v>
      </c>
      <c r="B38" s="29">
        <v>12</v>
      </c>
      <c r="C38" s="29">
        <v>1</v>
      </c>
      <c r="D38" s="29">
        <v>10</v>
      </c>
      <c r="E38" s="29">
        <v>13</v>
      </c>
      <c r="F38" s="29">
        <v>8</v>
      </c>
      <c r="G38" s="29">
        <v>2</v>
      </c>
      <c r="H38" s="29">
        <v>0</v>
      </c>
      <c r="I38" s="29">
        <v>2</v>
      </c>
      <c r="J38" s="29">
        <v>3</v>
      </c>
      <c r="K38" s="29">
        <f>I38+J38</f>
        <v>5</v>
      </c>
      <c r="L38" s="29">
        <v>6</v>
      </c>
      <c r="M38" s="29">
        <v>1</v>
      </c>
      <c r="N38" s="29">
        <f>SUM(L38:M38)</f>
        <v>7</v>
      </c>
      <c r="O38" s="29">
        <v>1</v>
      </c>
      <c r="P38" s="29">
        <v>1</v>
      </c>
      <c r="Q38" s="29">
        <f>SUM(O38:P38)</f>
        <v>2</v>
      </c>
    </row>
    <row r="39" spans="1:17" x14ac:dyDescent="0.25">
      <c r="A39" s="29" t="s">
        <v>69</v>
      </c>
      <c r="B39" s="29">
        <v>9</v>
      </c>
      <c r="C39" s="29">
        <v>4</v>
      </c>
      <c r="D39" s="29">
        <v>12</v>
      </c>
      <c r="E39" s="29">
        <v>11</v>
      </c>
      <c r="F39" s="29">
        <v>11</v>
      </c>
      <c r="G39" s="29">
        <v>9</v>
      </c>
      <c r="H39" s="29">
        <v>1</v>
      </c>
      <c r="I39" s="29">
        <v>2</v>
      </c>
      <c r="J39" s="29">
        <v>2</v>
      </c>
      <c r="K39" s="29">
        <f t="shared" ref="K39:K48" si="0">I39+J39</f>
        <v>4</v>
      </c>
      <c r="L39" s="29">
        <v>9</v>
      </c>
      <c r="M39" s="29">
        <v>2</v>
      </c>
      <c r="N39" s="29">
        <f t="shared" ref="N39:N47" si="1">SUM(L39:M39)</f>
        <v>11</v>
      </c>
      <c r="O39" s="29">
        <v>3</v>
      </c>
      <c r="P39" s="29">
        <v>1</v>
      </c>
      <c r="Q39" s="29">
        <f t="shared" ref="Q39:Q48" si="2">SUM(O39:P39)</f>
        <v>4</v>
      </c>
    </row>
    <row r="40" spans="1:17" x14ac:dyDescent="0.25">
      <c r="A40" s="29" t="s">
        <v>70</v>
      </c>
      <c r="B40" s="29">
        <v>20</v>
      </c>
      <c r="C40" s="29">
        <v>7</v>
      </c>
      <c r="D40" s="29">
        <v>15</v>
      </c>
      <c r="E40" s="29">
        <v>14</v>
      </c>
      <c r="F40" s="29">
        <v>12</v>
      </c>
      <c r="G40" s="29">
        <v>4</v>
      </c>
      <c r="H40" s="29">
        <v>3</v>
      </c>
      <c r="I40" s="29">
        <v>1</v>
      </c>
      <c r="J40" s="29">
        <v>4</v>
      </c>
      <c r="K40" s="29">
        <f t="shared" si="0"/>
        <v>5</v>
      </c>
      <c r="L40" s="29">
        <v>2</v>
      </c>
      <c r="M40" s="29">
        <v>0</v>
      </c>
      <c r="N40" s="29">
        <f t="shared" si="1"/>
        <v>2</v>
      </c>
      <c r="O40" s="29">
        <v>5</v>
      </c>
      <c r="P40" s="29">
        <v>0</v>
      </c>
      <c r="Q40" s="29">
        <f t="shared" si="2"/>
        <v>5</v>
      </c>
    </row>
    <row r="41" spans="1:17" x14ac:dyDescent="0.25">
      <c r="A41" s="29" t="s">
        <v>71</v>
      </c>
      <c r="B41" s="29">
        <v>28</v>
      </c>
      <c r="C41" s="29">
        <v>7</v>
      </c>
      <c r="D41" s="29">
        <v>9</v>
      </c>
      <c r="E41" s="29">
        <v>20</v>
      </c>
      <c r="F41" s="29">
        <v>13</v>
      </c>
      <c r="G41" s="29">
        <v>6</v>
      </c>
      <c r="H41" s="29">
        <v>3</v>
      </c>
      <c r="I41" s="29">
        <v>5</v>
      </c>
      <c r="J41" s="29">
        <v>1</v>
      </c>
      <c r="K41" s="29">
        <f t="shared" si="0"/>
        <v>6</v>
      </c>
      <c r="L41" s="29">
        <v>2</v>
      </c>
      <c r="M41" s="29">
        <v>1</v>
      </c>
      <c r="N41" s="29">
        <f t="shared" si="1"/>
        <v>3</v>
      </c>
      <c r="O41" s="29">
        <v>6</v>
      </c>
      <c r="P41" s="29">
        <v>4</v>
      </c>
      <c r="Q41" s="29">
        <f t="shared" si="2"/>
        <v>10</v>
      </c>
    </row>
    <row r="42" spans="1:17" x14ac:dyDescent="0.25">
      <c r="A42" s="29" t="s">
        <v>72</v>
      </c>
      <c r="B42" s="29">
        <v>13</v>
      </c>
      <c r="C42" s="29">
        <v>5</v>
      </c>
      <c r="D42" s="29">
        <v>7</v>
      </c>
      <c r="E42" s="29">
        <v>13</v>
      </c>
      <c r="F42" s="29">
        <v>13</v>
      </c>
      <c r="G42" s="29">
        <v>7</v>
      </c>
      <c r="H42" s="29">
        <v>0</v>
      </c>
      <c r="I42" s="29">
        <v>5</v>
      </c>
      <c r="J42" s="29">
        <v>3</v>
      </c>
      <c r="K42" s="29">
        <f t="shared" si="0"/>
        <v>8</v>
      </c>
      <c r="L42" s="29">
        <v>4</v>
      </c>
      <c r="M42" s="29">
        <v>4</v>
      </c>
      <c r="N42" s="29">
        <f t="shared" si="1"/>
        <v>8</v>
      </c>
      <c r="O42" s="29">
        <v>2</v>
      </c>
      <c r="P42" s="29">
        <v>0</v>
      </c>
      <c r="Q42" s="29">
        <f t="shared" si="2"/>
        <v>2</v>
      </c>
    </row>
    <row r="43" spans="1:17" x14ac:dyDescent="0.25">
      <c r="A43" s="29" t="s">
        <v>73</v>
      </c>
      <c r="B43" s="29">
        <v>29</v>
      </c>
      <c r="C43" s="29">
        <v>5</v>
      </c>
      <c r="D43" s="29">
        <v>5</v>
      </c>
      <c r="E43" s="29">
        <v>28</v>
      </c>
      <c r="F43" s="29">
        <v>13</v>
      </c>
      <c r="G43" s="29">
        <v>9</v>
      </c>
      <c r="H43" s="29">
        <v>2</v>
      </c>
      <c r="I43" s="29">
        <v>5</v>
      </c>
      <c r="J43" s="29">
        <v>0</v>
      </c>
      <c r="K43" s="29">
        <f t="shared" si="0"/>
        <v>5</v>
      </c>
      <c r="L43" s="29">
        <v>5</v>
      </c>
      <c r="M43" s="29">
        <v>3</v>
      </c>
      <c r="N43" s="29">
        <f t="shared" si="1"/>
        <v>8</v>
      </c>
      <c r="O43" s="29">
        <v>6</v>
      </c>
      <c r="P43" s="29">
        <v>0</v>
      </c>
      <c r="Q43" s="29">
        <f t="shared" si="2"/>
        <v>6</v>
      </c>
    </row>
    <row r="44" spans="1:17" x14ac:dyDescent="0.25">
      <c r="A44" s="29" t="s">
        <v>74</v>
      </c>
      <c r="B44" s="29">
        <v>19</v>
      </c>
      <c r="C44" s="29">
        <v>11</v>
      </c>
      <c r="D44" s="29">
        <v>13</v>
      </c>
      <c r="E44" s="29">
        <v>17</v>
      </c>
      <c r="F44" s="29">
        <v>11</v>
      </c>
      <c r="G44" s="29">
        <v>4</v>
      </c>
      <c r="H44" s="29">
        <v>0</v>
      </c>
      <c r="I44" s="29">
        <v>5</v>
      </c>
      <c r="J44" s="29">
        <v>4</v>
      </c>
      <c r="K44" s="29">
        <f t="shared" si="0"/>
        <v>9</v>
      </c>
      <c r="L44" s="29">
        <v>2</v>
      </c>
      <c r="M44" s="29">
        <v>2</v>
      </c>
      <c r="N44" s="29">
        <f t="shared" si="1"/>
        <v>4</v>
      </c>
      <c r="O44" s="29">
        <v>4</v>
      </c>
      <c r="P44" s="29">
        <v>2</v>
      </c>
      <c r="Q44" s="29">
        <f t="shared" si="2"/>
        <v>6</v>
      </c>
    </row>
    <row r="45" spans="1:17" x14ac:dyDescent="0.25">
      <c r="A45" s="29" t="s">
        <v>75</v>
      </c>
      <c r="B45" s="29">
        <v>9</v>
      </c>
      <c r="C45" s="29">
        <v>1</v>
      </c>
      <c r="D45" s="29">
        <v>13</v>
      </c>
      <c r="E45" s="29">
        <v>21</v>
      </c>
      <c r="F45" s="29">
        <v>10</v>
      </c>
      <c r="G45" s="29">
        <v>6</v>
      </c>
      <c r="H45" s="29">
        <v>1</v>
      </c>
      <c r="I45" s="29">
        <v>2</v>
      </c>
      <c r="J45" s="29">
        <v>0</v>
      </c>
      <c r="K45" s="29">
        <f t="shared" si="0"/>
        <v>2</v>
      </c>
      <c r="L45" s="29">
        <v>1</v>
      </c>
      <c r="M45" s="29">
        <v>0</v>
      </c>
      <c r="N45" s="29">
        <f t="shared" si="1"/>
        <v>1</v>
      </c>
      <c r="O45" s="29">
        <v>7</v>
      </c>
      <c r="P45" s="29">
        <v>1</v>
      </c>
      <c r="Q45" s="29">
        <f t="shared" si="2"/>
        <v>8</v>
      </c>
    </row>
    <row r="46" spans="1:17" x14ac:dyDescent="0.25">
      <c r="A46" s="29" t="s">
        <v>76</v>
      </c>
      <c r="B46" s="29">
        <v>0</v>
      </c>
      <c r="C46" s="29">
        <v>0</v>
      </c>
      <c r="D46" s="29">
        <v>4</v>
      </c>
      <c r="E46" s="29">
        <v>2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f t="shared" si="0"/>
        <v>1</v>
      </c>
      <c r="L46" s="29">
        <v>1</v>
      </c>
      <c r="M46" s="29">
        <v>1</v>
      </c>
      <c r="N46" s="29">
        <f t="shared" si="1"/>
        <v>2</v>
      </c>
      <c r="O46" s="29">
        <v>1</v>
      </c>
      <c r="P46" s="29">
        <v>4</v>
      </c>
      <c r="Q46" s="29">
        <f t="shared" si="2"/>
        <v>5</v>
      </c>
    </row>
    <row r="47" spans="1:17" x14ac:dyDescent="0.25">
      <c r="A47" s="29" t="s">
        <v>112</v>
      </c>
      <c r="B47" s="29">
        <v>139</v>
      </c>
      <c r="C47" s="29">
        <v>41</v>
      </c>
      <c r="D47" s="29">
        <v>88</v>
      </c>
      <c r="E47" s="29">
        <v>139</v>
      </c>
      <c r="F47" s="29">
        <v>91</v>
      </c>
      <c r="G47" s="29">
        <v>48</v>
      </c>
      <c r="H47" s="29">
        <v>10</v>
      </c>
      <c r="I47" s="29">
        <f t="shared" ref="I47" si="3">SUM(I38:I46)</f>
        <v>27</v>
      </c>
      <c r="J47" s="29">
        <f>SUM(J38:J46)</f>
        <v>18</v>
      </c>
      <c r="K47" s="29">
        <f t="shared" si="0"/>
        <v>45</v>
      </c>
      <c r="L47" s="29">
        <v>32</v>
      </c>
      <c r="M47" s="29">
        <v>14</v>
      </c>
      <c r="N47" s="29">
        <f t="shared" si="1"/>
        <v>46</v>
      </c>
      <c r="O47" s="29">
        <v>35</v>
      </c>
      <c r="P47" s="29">
        <v>13</v>
      </c>
      <c r="Q47" s="29">
        <f t="shared" si="2"/>
        <v>48</v>
      </c>
    </row>
    <row r="48" spans="1:17" x14ac:dyDescent="0.25">
      <c r="A48" s="29" t="s">
        <v>113</v>
      </c>
      <c r="B48" s="29">
        <v>605</v>
      </c>
      <c r="C48" s="29">
        <v>171</v>
      </c>
      <c r="D48" s="29">
        <v>381</v>
      </c>
      <c r="E48" s="29">
        <v>556</v>
      </c>
      <c r="F48" s="29">
        <v>401</v>
      </c>
      <c r="G48" s="29">
        <v>202</v>
      </c>
      <c r="H48" s="29">
        <v>47</v>
      </c>
      <c r="I48" s="29">
        <f t="shared" ref="I48:J48" si="4">I38*8+I39*7+I40*6+I41*5+I42*4+I43*3+I44*2+I45*1+I46*0</f>
        <v>108</v>
      </c>
      <c r="J48" s="29">
        <f t="shared" si="4"/>
        <v>87</v>
      </c>
      <c r="K48" s="29">
        <f t="shared" si="0"/>
        <v>195</v>
      </c>
      <c r="L48" s="29">
        <v>169</v>
      </c>
      <c r="M48" s="29">
        <v>56</v>
      </c>
      <c r="N48" s="29">
        <f>SUM(L48:M48)</f>
        <v>225</v>
      </c>
      <c r="O48" s="29">
        <v>130</v>
      </c>
      <c r="P48" s="29">
        <v>40</v>
      </c>
      <c r="Q48" s="29">
        <f t="shared" si="2"/>
        <v>170</v>
      </c>
    </row>
    <row r="49" spans="1:17" x14ac:dyDescent="0.25">
      <c r="A49" s="29" t="s">
        <v>9</v>
      </c>
      <c r="B49" s="30">
        <v>54.406474820143885</v>
      </c>
      <c r="C49" s="30">
        <v>52.134146341463413</v>
      </c>
      <c r="D49" s="30">
        <v>54.11931818181818</v>
      </c>
      <c r="E49" s="29">
        <v>50</v>
      </c>
      <c r="F49" s="30">
        <v>55.082417582417584</v>
      </c>
      <c r="G49" s="30">
        <v>52.604166666666664</v>
      </c>
      <c r="H49" s="29">
        <v>58.75</v>
      </c>
      <c r="I49" s="30">
        <f>(I48*100)/ 216</f>
        <v>50</v>
      </c>
      <c r="J49" s="30">
        <f>(J48*100)/ 144</f>
        <v>60.416666666666664</v>
      </c>
      <c r="K49" s="30">
        <f>(K48*100)/(K47*8)</f>
        <v>54.166666666666664</v>
      </c>
      <c r="L49" s="30">
        <v>66.015625</v>
      </c>
      <c r="M49" s="30">
        <v>50</v>
      </c>
      <c r="N49" s="30">
        <f>(N48*100)/(N47*8)</f>
        <v>61.141304347826086</v>
      </c>
      <c r="O49" s="30">
        <v>46.428571428571431</v>
      </c>
      <c r="P49" s="30">
        <v>38.46153846153846</v>
      </c>
      <c r="Q49" s="30">
        <f>(Q48*100)/(Q47*8)</f>
        <v>44.270833333333336</v>
      </c>
    </row>
  </sheetData>
  <mergeCells count="2">
    <mergeCell ref="A3:D3"/>
    <mergeCell ref="A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workbookViewId="0">
      <selection activeCell="J10" sqref="J10"/>
    </sheetView>
  </sheetViews>
  <sheetFormatPr defaultRowHeight="15" x14ac:dyDescent="0.25"/>
  <cols>
    <col min="1" max="1" width="6.42578125" customWidth="1"/>
    <col min="2" max="2" width="28" customWidth="1"/>
    <col min="3" max="3" width="12.85546875" customWidth="1"/>
    <col min="4" max="4" width="14.140625" customWidth="1"/>
    <col min="5" max="5" width="10.5703125" customWidth="1"/>
  </cols>
  <sheetData>
    <row r="2" spans="1:6" ht="18.75" x14ac:dyDescent="0.3">
      <c r="A2" s="21" t="s">
        <v>50</v>
      </c>
    </row>
    <row r="3" spans="1:6" ht="18.75" x14ac:dyDescent="0.3">
      <c r="A3" s="21" t="s">
        <v>53</v>
      </c>
    </row>
    <row r="4" spans="1:6" x14ac:dyDescent="0.25">
      <c r="A4" s="3" t="s">
        <v>7</v>
      </c>
      <c r="B4" s="3" t="s">
        <v>45</v>
      </c>
      <c r="C4" s="4" t="s">
        <v>51</v>
      </c>
      <c r="D4" s="13" t="s">
        <v>52</v>
      </c>
    </row>
    <row r="5" spans="1:6" x14ac:dyDescent="0.25">
      <c r="A5" s="3">
        <v>1</v>
      </c>
      <c r="B5" s="3" t="s">
        <v>42</v>
      </c>
      <c r="C5" s="9">
        <v>466</v>
      </c>
      <c r="D5" s="9">
        <v>93.2</v>
      </c>
    </row>
    <row r="6" spans="1:6" x14ac:dyDescent="0.25">
      <c r="A6" s="3">
        <v>2</v>
      </c>
      <c r="B6" s="3" t="s">
        <v>43</v>
      </c>
      <c r="C6" s="9">
        <v>454</v>
      </c>
      <c r="D6" s="9">
        <v>90.8</v>
      </c>
    </row>
    <row r="7" spans="1:6" x14ac:dyDescent="0.25">
      <c r="A7" s="3">
        <v>3</v>
      </c>
      <c r="B7" s="3" t="s">
        <v>44</v>
      </c>
      <c r="C7" s="9">
        <v>449</v>
      </c>
      <c r="D7" s="9">
        <v>89.8</v>
      </c>
    </row>
    <row r="8" spans="1:6" x14ac:dyDescent="0.25">
      <c r="C8" s="10"/>
      <c r="D8" s="10"/>
    </row>
    <row r="9" spans="1:6" ht="18.75" x14ac:dyDescent="0.3">
      <c r="A9" s="21" t="s">
        <v>80</v>
      </c>
      <c r="C9" s="10"/>
      <c r="D9" s="10"/>
    </row>
    <row r="10" spans="1:6" x14ac:dyDescent="0.25">
      <c r="A10" s="3" t="s">
        <v>7</v>
      </c>
      <c r="B10" s="3" t="s">
        <v>45</v>
      </c>
      <c r="C10" s="10" t="s">
        <v>46</v>
      </c>
      <c r="D10" s="10" t="s">
        <v>52</v>
      </c>
      <c r="F10" s="1"/>
    </row>
    <row r="11" spans="1:6" x14ac:dyDescent="0.25">
      <c r="A11" s="3">
        <v>1</v>
      </c>
      <c r="B11" s="3" t="s">
        <v>47</v>
      </c>
      <c r="C11" s="9">
        <v>426</v>
      </c>
      <c r="D11" s="9">
        <v>85.2</v>
      </c>
    </row>
    <row r="12" spans="1:6" x14ac:dyDescent="0.25">
      <c r="A12" s="3">
        <v>2</v>
      </c>
      <c r="B12" s="3" t="s">
        <v>48</v>
      </c>
      <c r="C12" s="9">
        <v>416</v>
      </c>
      <c r="D12" s="9">
        <v>83.2</v>
      </c>
    </row>
    <row r="13" spans="1:6" x14ac:dyDescent="0.25">
      <c r="A13" s="3">
        <v>3</v>
      </c>
      <c r="B13" s="3" t="s">
        <v>49</v>
      </c>
      <c r="C13" s="9">
        <v>425</v>
      </c>
      <c r="D13" s="9">
        <v>85</v>
      </c>
    </row>
    <row r="15" spans="1:6" ht="18.75" x14ac:dyDescent="0.3">
      <c r="A15" s="21" t="s">
        <v>57</v>
      </c>
    </row>
    <row r="16" spans="1:6" x14ac:dyDescent="0.25">
      <c r="A16" s="3" t="s">
        <v>7</v>
      </c>
      <c r="B16" s="3" t="s">
        <v>45</v>
      </c>
      <c r="C16" s="10" t="s">
        <v>46</v>
      </c>
      <c r="D16" s="10" t="s">
        <v>52</v>
      </c>
    </row>
    <row r="17" spans="1:22" x14ac:dyDescent="0.25">
      <c r="A17" s="3">
        <v>1</v>
      </c>
      <c r="B17" s="3" t="s">
        <v>54</v>
      </c>
      <c r="C17" s="3">
        <v>481</v>
      </c>
      <c r="D17" s="3">
        <v>96.2</v>
      </c>
    </row>
    <row r="18" spans="1:22" x14ac:dyDescent="0.25">
      <c r="A18" s="3">
        <v>2</v>
      </c>
      <c r="B18" s="3" t="s">
        <v>55</v>
      </c>
      <c r="C18" s="3">
        <v>477</v>
      </c>
      <c r="D18" s="3">
        <v>95.399999999999991</v>
      </c>
    </row>
    <row r="19" spans="1:22" x14ac:dyDescent="0.25">
      <c r="A19" s="3">
        <v>3</v>
      </c>
      <c r="B19" s="3" t="s">
        <v>56</v>
      </c>
      <c r="C19" s="3">
        <v>476</v>
      </c>
      <c r="D19" s="3">
        <v>95.199999999999989</v>
      </c>
    </row>
    <row r="22" spans="1:22" ht="21.75" thickBot="1" x14ac:dyDescent="0.4">
      <c r="A22" s="22" t="s">
        <v>91</v>
      </c>
    </row>
    <row r="23" spans="1:22" ht="27" thickBot="1" x14ac:dyDescent="0.3">
      <c r="B23" s="11" t="s">
        <v>58</v>
      </c>
      <c r="C23" s="11" t="s">
        <v>59</v>
      </c>
      <c r="D23" s="11" t="s">
        <v>60</v>
      </c>
      <c r="E23" s="11" t="s">
        <v>61</v>
      </c>
      <c r="F23" s="11" t="s">
        <v>62</v>
      </c>
      <c r="G23" s="11" t="s">
        <v>63</v>
      </c>
      <c r="H23" s="11" t="s">
        <v>64</v>
      </c>
      <c r="I23" s="11" t="s">
        <v>65</v>
      </c>
      <c r="J23" s="11" t="s">
        <v>66</v>
      </c>
      <c r="K23" s="11" t="s">
        <v>67</v>
      </c>
      <c r="L23" s="11" t="s">
        <v>68</v>
      </c>
      <c r="M23" s="11" t="s">
        <v>69</v>
      </c>
      <c r="N23" s="11" t="s">
        <v>70</v>
      </c>
      <c r="O23" s="11" t="s">
        <v>71</v>
      </c>
      <c r="P23" s="11" t="s">
        <v>72</v>
      </c>
      <c r="Q23" s="11" t="s">
        <v>73</v>
      </c>
      <c r="R23" s="11" t="s">
        <v>74</v>
      </c>
      <c r="S23" s="11" t="s">
        <v>75</v>
      </c>
      <c r="T23" s="11" t="s">
        <v>76</v>
      </c>
      <c r="U23" s="11" t="s">
        <v>77</v>
      </c>
      <c r="V23" s="11" t="s">
        <v>9</v>
      </c>
    </row>
    <row r="24" spans="1:22" ht="15.75" thickBot="1" x14ac:dyDescent="0.3">
      <c r="B24" s="12">
        <v>120</v>
      </c>
      <c r="C24" s="12">
        <v>120</v>
      </c>
      <c r="D24" s="11" t="s">
        <v>78</v>
      </c>
      <c r="E24" s="12">
        <v>1</v>
      </c>
      <c r="F24" s="12">
        <v>89.16</v>
      </c>
      <c r="G24" s="12">
        <v>52</v>
      </c>
      <c r="H24" s="12">
        <v>125</v>
      </c>
      <c r="I24" s="12">
        <v>175</v>
      </c>
      <c r="J24" s="12">
        <v>74</v>
      </c>
      <c r="K24" s="12">
        <v>30</v>
      </c>
      <c r="L24" s="12">
        <v>26</v>
      </c>
      <c r="M24" s="12">
        <v>37</v>
      </c>
      <c r="N24" s="12">
        <v>55</v>
      </c>
      <c r="O24" s="12">
        <v>89</v>
      </c>
      <c r="P24" s="12">
        <v>88</v>
      </c>
      <c r="Q24" s="12">
        <v>101</v>
      </c>
      <c r="R24" s="12">
        <v>108</v>
      </c>
      <c r="S24" s="12">
        <v>78</v>
      </c>
      <c r="T24" s="12">
        <v>17</v>
      </c>
      <c r="U24" s="12">
        <v>599</v>
      </c>
      <c r="V24" s="12">
        <v>45.64</v>
      </c>
    </row>
    <row r="27" spans="1:22" ht="21.75" thickBot="1" x14ac:dyDescent="0.4">
      <c r="A27" s="22" t="s">
        <v>94</v>
      </c>
    </row>
    <row r="28" spans="1:22" ht="27" thickBot="1" x14ac:dyDescent="0.3">
      <c r="B28" s="11" t="s">
        <v>58</v>
      </c>
      <c r="C28" s="11" t="s">
        <v>59</v>
      </c>
      <c r="D28" s="11" t="s">
        <v>60</v>
      </c>
      <c r="E28" s="11" t="s">
        <v>61</v>
      </c>
      <c r="F28" s="11" t="s">
        <v>62</v>
      </c>
      <c r="G28" s="11" t="s">
        <v>63</v>
      </c>
      <c r="H28" s="11" t="s">
        <v>64</v>
      </c>
      <c r="I28" s="11" t="s">
        <v>65</v>
      </c>
      <c r="J28" s="11" t="s">
        <v>66</v>
      </c>
      <c r="K28" s="11" t="s">
        <v>67</v>
      </c>
      <c r="L28" s="11" t="s">
        <v>68</v>
      </c>
      <c r="M28" s="11" t="s">
        <v>69</v>
      </c>
      <c r="N28" s="11" t="s">
        <v>70</v>
      </c>
      <c r="O28" s="11" t="s">
        <v>71</v>
      </c>
      <c r="P28" s="11" t="s">
        <v>72</v>
      </c>
      <c r="Q28" s="11" t="s">
        <v>73</v>
      </c>
      <c r="R28" s="11" t="s">
        <v>74</v>
      </c>
      <c r="S28" s="11" t="s">
        <v>75</v>
      </c>
      <c r="T28" s="11" t="s">
        <v>76</v>
      </c>
      <c r="U28" s="11" t="s">
        <v>77</v>
      </c>
      <c r="V28" s="11" t="s">
        <v>9</v>
      </c>
    </row>
    <row r="29" spans="1:22" ht="15.75" thickBot="1" x14ac:dyDescent="0.3">
      <c r="B29" s="12">
        <v>139</v>
      </c>
      <c r="C29" s="12">
        <v>131</v>
      </c>
      <c r="D29" s="11">
        <v>7</v>
      </c>
      <c r="E29" s="12">
        <v>1</v>
      </c>
      <c r="F29" s="12">
        <v>94.24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2" spans="1:22" ht="15.75" thickBot="1" x14ac:dyDescent="0.3"/>
    <row r="33" spans="1:9" ht="16.5" thickBot="1" x14ac:dyDescent="0.3">
      <c r="A33" s="20" t="s">
        <v>93</v>
      </c>
      <c r="B33" s="25" t="s">
        <v>92</v>
      </c>
      <c r="C33" s="23"/>
      <c r="D33" s="23"/>
      <c r="E33" s="23"/>
      <c r="F33" s="23"/>
      <c r="G33" s="23"/>
      <c r="H33" s="23"/>
      <c r="I33" s="24"/>
    </row>
    <row r="34" spans="1:9" ht="27" thickBot="1" x14ac:dyDescent="0.3">
      <c r="A34" s="26"/>
      <c r="B34" s="18"/>
      <c r="C34" s="14" t="s">
        <v>81</v>
      </c>
      <c r="D34" s="15" t="s">
        <v>82</v>
      </c>
      <c r="E34" s="14" t="s">
        <v>83</v>
      </c>
      <c r="F34" s="14" t="s">
        <v>84</v>
      </c>
      <c r="G34" s="14" t="s">
        <v>85</v>
      </c>
      <c r="H34" s="14" t="s">
        <v>86</v>
      </c>
      <c r="I34" s="14" t="s">
        <v>87</v>
      </c>
    </row>
    <row r="35" spans="1:9" ht="16.5" thickBot="1" x14ac:dyDescent="0.3">
      <c r="A35" s="19"/>
      <c r="B35" s="18" t="s">
        <v>88</v>
      </c>
      <c r="C35" s="16">
        <v>139</v>
      </c>
      <c r="D35" s="16">
        <v>129</v>
      </c>
      <c r="E35" s="16">
        <v>94</v>
      </c>
      <c r="F35" s="16">
        <v>139</v>
      </c>
      <c r="G35" s="16">
        <v>139</v>
      </c>
      <c r="H35" s="16">
        <v>45</v>
      </c>
      <c r="I35" s="16">
        <v>10</v>
      </c>
    </row>
    <row r="36" spans="1:9" ht="16.5" thickBot="1" x14ac:dyDescent="0.3">
      <c r="A36" s="19"/>
      <c r="B36" s="18" t="s">
        <v>89</v>
      </c>
      <c r="C36" s="16">
        <v>139</v>
      </c>
      <c r="D36" s="16">
        <v>125</v>
      </c>
      <c r="E36" s="16">
        <v>92</v>
      </c>
      <c r="F36" s="16">
        <v>137</v>
      </c>
      <c r="G36" s="16">
        <v>138</v>
      </c>
      <c r="H36" s="16">
        <v>39</v>
      </c>
      <c r="I36" s="16">
        <v>10</v>
      </c>
    </row>
    <row r="37" spans="1:9" ht="16.5" thickBot="1" x14ac:dyDescent="0.3">
      <c r="A37" s="19"/>
      <c r="B37" s="18" t="s">
        <v>90</v>
      </c>
      <c r="C37" s="16">
        <v>100</v>
      </c>
      <c r="D37" s="16">
        <v>96.89</v>
      </c>
      <c r="E37" s="16">
        <v>97.87</v>
      </c>
      <c r="F37" s="16">
        <v>98.56</v>
      </c>
      <c r="G37" s="16">
        <v>99.28</v>
      </c>
      <c r="H37" s="16">
        <v>86.66</v>
      </c>
      <c r="I37" s="16">
        <v>100</v>
      </c>
    </row>
    <row r="38" spans="1:9" ht="16.5" thickBot="1" x14ac:dyDescent="0.3">
      <c r="A38" s="3"/>
      <c r="B38" s="18" t="s">
        <v>9</v>
      </c>
      <c r="C38" s="17">
        <v>54.41</v>
      </c>
      <c r="D38" s="17">
        <v>53.49</v>
      </c>
      <c r="E38" s="17">
        <v>54.12</v>
      </c>
      <c r="F38" s="17">
        <v>50</v>
      </c>
      <c r="G38" s="17">
        <v>54.23</v>
      </c>
      <c r="H38" s="17">
        <v>50.83</v>
      </c>
      <c r="I38" s="17">
        <v>58.75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2" sqref="E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 SHRADHA </vt:lpstr>
      <vt:lpstr>FOR ARCHANA 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</dc:creator>
  <cp:lastModifiedBy>Joshi</cp:lastModifiedBy>
  <dcterms:created xsi:type="dcterms:W3CDTF">2022-12-02T10:53:24Z</dcterms:created>
  <dcterms:modified xsi:type="dcterms:W3CDTF">2022-12-02T12:45:53Z</dcterms:modified>
</cp:coreProperties>
</file>